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H18" i="1" l="1"/>
  <c r="H35" i="1"/>
  <c r="H28" i="1"/>
  <c r="H56" i="1" l="1"/>
  <c r="H43" i="1"/>
  <c r="H21" i="1" l="1"/>
  <c r="H31" i="1" l="1"/>
  <c r="H29" i="1" s="1"/>
  <c r="H36" i="1" l="1"/>
  <c r="H14" i="1" l="1"/>
  <c r="H50" i="1" l="1"/>
  <c r="H13" i="1" s="1"/>
  <c r="H58" i="1" l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<sst xmlns="http://schemas.openxmlformats.org/spreadsheetml/2006/main" count="56" uniqueCount="33">
  <si>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</si>
  <si>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</si>
  <si>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</si>
  <si>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</si>
  <si>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</si>
  <si>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</si>
  <si>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</si>
  <si>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</si>
  <si>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</si>
  <si>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</si>
  <si>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</si>
  <si>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</si>
  <si>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</si>
  <si>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</si>
  <si>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</si>
  <si>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</si>
  <si>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</si>
  <si>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</si>
  <si>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</si>
  <si>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</si>
  <si>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</si>
  <si>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</si>
  <si>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</si>
  <si>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</si>
  <si>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</si>
  <si>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</si>
  <si>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Prevoz-covid 19</t>
  </si>
  <si>
    <t>Pogrebni troškovi</t>
  </si>
  <si>
    <t>Novčana pomoć</t>
  </si>
  <si>
    <t>Solidarna pomoć</t>
  </si>
  <si>
    <t>Dana:19.03.2021.</t>
  </si>
  <si>
    <t>Dana 19.03.2021.godine Dom zdravlja Požarevac nije izvršio plaćanje prema dobavljačima:</t>
  </si>
  <si>
    <t>Primljena i neutrošena participacija od 19.03.2021.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</si>
</sst>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"/>
  <sheetViews>
    <sheetView tabSelected="1" topLeftCell="B1" zoomScaleNormal="100" workbookViewId="0">
      <selection activeCell="H31" sqref="H31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44274</v>
      </c>
      <c r="H12" s="23">
        <v>2051721.62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44274</v>
      </c>
      <c r="H13" s="3">
        <f>H14+H29-H36-H50</f>
        <v>1939688.3699999994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44274</v>
      </c>
      <c r="H14" s="4">
        <f>H15+H16+H17+H18+H19+H20+H21+H22+H23+H24+H25+H26+H27+H28</f>
        <v>1785881.8399999994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29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28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1068667-8888.88-0.2+1068667-1202188.82-22889-526-31212.28-5544.78+1068667-25000-1262675.83-14666.8-13216.67+48260.01</f>
        <v>667451.74999999965</v>
      </c>
      <c r="I18" s="11"/>
      <c r="J18" s="11"/>
      <c r="K18" s="8"/>
      <c r="L18" s="8"/>
    </row>
    <row r="19" spans="2:13" x14ac:dyDescent="0.25">
      <c r="B19" s="28" t="s">
        <v>26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f>644611.68-644611.68</f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v>1098916.67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32</v>
      </c>
      <c r="C28" s="29"/>
      <c r="D28" s="29"/>
      <c r="E28" s="29"/>
      <c r="F28" s="30"/>
      <c r="G28" s="13"/>
      <c r="H28" s="10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+4700+1550+1100+5050-3636+5850+1050+6650+1550+25000-58479.01+5300+2150+6750+1700+4300+1000+6400+2250-6060+1800+1200+6700+950-40975.01</f>
        <v>19513.419999999998</v>
      </c>
      <c r="I28" s="11"/>
      <c r="J28" s="11"/>
      <c r="K28" s="8"/>
      <c r="L28" s="8"/>
    </row>
    <row r="29" spans="2:13" x14ac:dyDescent="0.25">
      <c r="B29" s="31" t="s">
        <v>24</v>
      </c>
      <c r="C29" s="32"/>
      <c r="D29" s="32"/>
      <c r="E29" s="32"/>
      <c r="F29" s="33"/>
      <c r="G29" s="16">
        <v>44274</v>
      </c>
      <c r="H29" s="4">
        <f>H30+H31+H32+H33+H34+H35</f>
        <v>153806.52999999994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0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f>135083.33+135083.33-149724.79+135083.33-147556.67</f>
        <v>107968.52999999994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v>40250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32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</f>
        <v>5588</v>
      </c>
      <c r="I35" s="11"/>
      <c r="J35" s="11"/>
    </row>
    <row r="36" spans="2:12" x14ac:dyDescent="0.25">
      <c r="B36" s="47" t="s">
        <v>16</v>
      </c>
      <c r="C36" s="48"/>
      <c r="D36" s="48"/>
      <c r="E36" s="48"/>
      <c r="F36" s="49"/>
      <c r="G36" s="17">
        <v>44274</v>
      </c>
      <c r="H36" s="5">
        <f>SUM(H37:H48)</f>
        <v>0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29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28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0</v>
      </c>
      <c r="I40" s="11"/>
      <c r="J40" s="11"/>
      <c r="L40" s="8"/>
    </row>
    <row r="41" spans="2:12" x14ac:dyDescent="0.25">
      <c r="B41" s="28" t="s">
        <v>26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f>644611.68-644611.68</f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v>0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27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47" t="s">
        <v>21</v>
      </c>
      <c r="C50" s="48"/>
      <c r="D50" s="48"/>
      <c r="E50" s="48"/>
      <c r="F50" s="49"/>
      <c r="G50" s="17">
        <v>44274</v>
      </c>
      <c r="H50" s="5">
        <f>SUM(H51:H55)</f>
        <v>0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0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15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50" t="s">
        <v>18</v>
      </c>
      <c r="C56" s="51"/>
      <c r="D56" s="51"/>
      <c r="E56" s="51"/>
      <c r="F56" s="52"/>
      <c r="G56" s="18">
        <v>44274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+14935.56+1947.12-16881.99+268076.08+458095.67+50.15-726221.48+0.08+627952.45+22619.46+2031.92+10068.77+100000+1816.64-762672.6+170536.61+533097.78+268076.01+443238.38+5217.78+10412.02-15630+50.15+10412+20622-927010.69+0.14-350485+20000+15118.23+1950.79+100000+70000-0.32-17069.02-253076.59</f>
        <v>112033.2499999998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v>0</v>
      </c>
      <c r="I57" s="11"/>
      <c r="J57" s="11"/>
    </row>
    <row r="58" spans="2:12" x14ac:dyDescent="0.25">
      <c r="B58" s="44" t="s">
        <v>4</v>
      </c>
      <c r="C58" s="45"/>
      <c r="D58" s="45"/>
      <c r="E58" s="45"/>
      <c r="F58" s="46"/>
      <c r="G58" s="2"/>
      <c r="H58" s="7">
        <f>H14+H29-H36-H50+H56-H57</f>
        <v>2051721.6199999992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31</v>
      </c>
      <c r="C60" s="25"/>
      <c r="D60" s="25"/>
      <c r="E60" s="22"/>
      <c r="F60" s="22"/>
      <c r="G60" s="9"/>
      <c r="H60" s="20"/>
      <c r="I60" s="11"/>
      <c r="J60" s="11"/>
      <c r="K60" s="8"/>
    </row>
  </sheetData>
  <mergeCells count="54"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  <mergeCell ref="B58:F58"/>
    <mergeCell ref="B50:F50"/>
    <mergeCell ref="B56:F56"/>
    <mergeCell ref="B53:F53"/>
    <mergeCell ref="B54:F54"/>
    <mergeCell ref="B55:F55"/>
    <mergeCell ref="B57:F57"/>
    <mergeCell ref="B52:F52"/>
    <mergeCell ref="B47:F47"/>
    <mergeCell ref="B48:F48"/>
    <mergeCell ref="B51:F51"/>
    <mergeCell ref="B37:F37"/>
    <mergeCell ref="B46:F46"/>
    <mergeCell ref="B45:F45"/>
    <mergeCell ref="B41:F41"/>
    <mergeCell ref="B49:F49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2021-03-22T06:51:08Z</dcterms:modified>
</cp:coreProperties>
</file>